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caricamento" sheetId="1" r:id="rId1"/>
    <sheet name="pubblicazione" sheetId="2" r:id="rId2"/>
  </sheets>
  <definedNames/>
  <calcPr fullCalcOnLoad="1"/>
</workbook>
</file>

<file path=xl/sharedStrings.xml><?xml version="1.0" encoding="utf-8"?>
<sst xmlns="http://schemas.openxmlformats.org/spreadsheetml/2006/main" count="146" uniqueCount="60">
  <si>
    <t>settore</t>
  </si>
  <si>
    <t>dipendente</t>
  </si>
  <si>
    <t>gg. assenza</t>
  </si>
  <si>
    <t>gg. lavorativi</t>
  </si>
  <si>
    <t>gg. presenza</t>
  </si>
  <si>
    <t>A</t>
  </si>
  <si>
    <t>Daniele</t>
  </si>
  <si>
    <t>Santi</t>
  </si>
  <si>
    <t>Agostini</t>
  </si>
  <si>
    <t>Cordogli</t>
  </si>
  <si>
    <t>Pellegrini I.</t>
  </si>
  <si>
    <t>Berlingacci</t>
  </si>
  <si>
    <t>totale</t>
  </si>
  <si>
    <t>% assenza</t>
  </si>
  <si>
    <t>% presenza</t>
  </si>
  <si>
    <t>totale %</t>
  </si>
  <si>
    <t>C</t>
  </si>
  <si>
    <t>Vantini</t>
  </si>
  <si>
    <t>Puccini</t>
  </si>
  <si>
    <t>Mazzei</t>
  </si>
  <si>
    <t>Pioli</t>
  </si>
  <si>
    <t>Barbi</t>
  </si>
  <si>
    <t>mese</t>
  </si>
  <si>
    <t>anno</t>
  </si>
  <si>
    <t>Valdrighi</t>
  </si>
  <si>
    <t>Pancetti</t>
  </si>
  <si>
    <t>F</t>
  </si>
  <si>
    <t>Ceccarelli</t>
  </si>
  <si>
    <t>Antoni</t>
  </si>
  <si>
    <t>Carmassi</t>
  </si>
  <si>
    <t>G</t>
  </si>
  <si>
    <t>Marchetti</t>
  </si>
  <si>
    <t>Intaschi</t>
  </si>
  <si>
    <t>Stefani</t>
  </si>
  <si>
    <t>Meconi</t>
  </si>
  <si>
    <t>% globale assenze</t>
  </si>
  <si>
    <t>% globale presenze</t>
  </si>
  <si>
    <t>totale ente gg. lavorativi</t>
  </si>
  <si>
    <t>totale ente gg. assenza</t>
  </si>
  <si>
    <t>totale ente gg. presenza</t>
  </si>
  <si>
    <t>VV.UU</t>
  </si>
  <si>
    <t>Gonnella C.</t>
  </si>
  <si>
    <t>Casci M.</t>
  </si>
  <si>
    <t xml:space="preserve">Landi </t>
  </si>
  <si>
    <t>Settore "A":</t>
  </si>
  <si>
    <t>Segreteria - Ufficio Stampa - Il Giornale di Coreglia Antelminelli - Sistema Museale Intercomunale - Servizi Generali - Contratti - Relazione con il Pubblico - Servizi Demografici - Cultura, Turismo e Sport - Museo Civico - Scuola - C.E.D.</t>
  </si>
  <si>
    <t>Settore "C":</t>
  </si>
  <si>
    <t>Settore "F":</t>
  </si>
  <si>
    <t>Settore "G":</t>
  </si>
  <si>
    <t>Giulianetti F.</t>
  </si>
  <si>
    <t>D</t>
  </si>
  <si>
    <t>Micheli</t>
  </si>
  <si>
    <t>Finanze - Tributi - Personale</t>
  </si>
  <si>
    <t>Settore "D":</t>
  </si>
  <si>
    <t>Contabilità - Bilancio - Economato</t>
  </si>
  <si>
    <t>Pianificazione e gestione del territorio - SUE e SUAP - Igiene del Territorio - Sistema idrico integrato - Ufficio Casa - TPL -Randagismo - Gestione servizio cimiteri</t>
  </si>
  <si>
    <t>Lavori pubblici - Direzione dei lavori - Progettazione OO.PP. - Espropri - Protezione Civile - Sicurezza sul lavoro - Datore di lavoro - Supporto tecnico manifestazioni</t>
  </si>
  <si>
    <t>Unione dei Comuni Media Valle del Serchio</t>
  </si>
  <si>
    <t>Servizio Unico di Polizia Municipale</t>
  </si>
  <si>
    <t xml:space="preserve">3° TRIMESTRE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</si>
</sst>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46">
      <selection activeCell="E63" sqref="E63"/>
    </sheetView>
  </sheetViews>
  <sheetFormatPr defaultColWidth="9.140625" defaultRowHeight="15"/>
  <cols>
    <col min="2" max="2" width="32.421875" style="0" customWidth="1"/>
    <col min="3" max="3" width="12.57421875" style="1" bestFit="1" customWidth="1"/>
    <col min="4" max="5" width="9.140625" style="1" customWidth="1"/>
  </cols>
  <sheetData>
    <row r="1" spans="1:4" ht="15.75">
      <c r="A1" t="s">
        <v>22</v>
      </c>
      <c r="B1" s="28" t="s">
        <v>59</v>
      </c>
      <c r="C1" s="1" t="s">
        <v>23</v>
      </c>
      <c r="D1" s="4">
        <v>2013</v>
      </c>
    </row>
    <row r="3" spans="1:5" s="3" customFormat="1" ht="30">
      <c r="A3" s="24" t="s">
        <v>0</v>
      </c>
      <c r="B3" s="25" t="s">
        <v>1</v>
      </c>
      <c r="C3" s="26" t="s">
        <v>3</v>
      </c>
      <c r="D3" s="26" t="s">
        <v>2</v>
      </c>
      <c r="E3" s="27" t="s">
        <v>4</v>
      </c>
    </row>
    <row r="4" spans="1:5" ht="14.25">
      <c r="A4" s="20" t="s">
        <v>5</v>
      </c>
      <c r="B4" s="21" t="s">
        <v>41</v>
      </c>
      <c r="C4" s="22">
        <v>78</v>
      </c>
      <c r="D4" s="22">
        <v>22</v>
      </c>
      <c r="E4" s="23">
        <f>C4-D4</f>
        <v>56</v>
      </c>
    </row>
    <row r="5" spans="1:5" ht="14.25">
      <c r="A5" s="8" t="s">
        <v>5</v>
      </c>
      <c r="B5" s="9" t="s">
        <v>6</v>
      </c>
      <c r="C5" s="10">
        <v>78</v>
      </c>
      <c r="D5" s="10">
        <v>14</v>
      </c>
      <c r="E5" s="11">
        <f aca="true" t="shared" si="0" ref="E5:E13">C5-D5</f>
        <v>64</v>
      </c>
    </row>
    <row r="6" spans="1:5" ht="14.25">
      <c r="A6" s="8" t="s">
        <v>5</v>
      </c>
      <c r="B6" s="9" t="s">
        <v>7</v>
      </c>
      <c r="C6" s="10">
        <v>78</v>
      </c>
      <c r="D6" s="10">
        <v>38</v>
      </c>
      <c r="E6" s="11">
        <f t="shared" si="0"/>
        <v>40</v>
      </c>
    </row>
    <row r="7" spans="1:5" ht="14.25">
      <c r="A7" s="8" t="s">
        <v>5</v>
      </c>
      <c r="B7" s="9" t="s">
        <v>49</v>
      </c>
      <c r="C7" s="10">
        <v>78</v>
      </c>
      <c r="D7" s="10">
        <v>12</v>
      </c>
      <c r="E7" s="11">
        <f t="shared" si="0"/>
        <v>66</v>
      </c>
    </row>
    <row r="8" spans="1:5" ht="14.25">
      <c r="A8" s="8" t="s">
        <v>5</v>
      </c>
      <c r="B8" s="9" t="s">
        <v>8</v>
      </c>
      <c r="C8" s="10">
        <v>78</v>
      </c>
      <c r="D8" s="10">
        <v>23</v>
      </c>
      <c r="E8" s="11">
        <f t="shared" si="0"/>
        <v>55</v>
      </c>
    </row>
    <row r="9" spans="1:5" ht="14.25">
      <c r="A9" s="8" t="s">
        <v>5</v>
      </c>
      <c r="B9" s="9" t="s">
        <v>9</v>
      </c>
      <c r="C9" s="10">
        <v>78</v>
      </c>
      <c r="D9" s="10">
        <v>11</v>
      </c>
      <c r="E9" s="11">
        <f t="shared" si="0"/>
        <v>67</v>
      </c>
    </row>
    <row r="10" spans="1:5" ht="14.25">
      <c r="A10" s="8" t="s">
        <v>5</v>
      </c>
      <c r="B10" s="9" t="s">
        <v>42</v>
      </c>
      <c r="C10" s="10">
        <v>78</v>
      </c>
      <c r="D10" s="10">
        <v>19</v>
      </c>
      <c r="E10" s="11">
        <f t="shared" si="0"/>
        <v>59</v>
      </c>
    </row>
    <row r="11" spans="1:5" ht="14.25">
      <c r="A11" s="8" t="s">
        <v>5</v>
      </c>
      <c r="B11" s="9" t="s">
        <v>10</v>
      </c>
      <c r="C11" s="10">
        <v>78</v>
      </c>
      <c r="D11" s="10">
        <v>11</v>
      </c>
      <c r="E11" s="11">
        <f t="shared" si="0"/>
        <v>67</v>
      </c>
    </row>
    <row r="12" spans="1:5" ht="14.25">
      <c r="A12" s="8" t="s">
        <v>5</v>
      </c>
      <c r="B12" s="9" t="s">
        <v>43</v>
      </c>
      <c r="C12" s="10">
        <v>78</v>
      </c>
      <c r="D12" s="10">
        <v>19</v>
      </c>
      <c r="E12" s="11">
        <f t="shared" si="0"/>
        <v>59</v>
      </c>
    </row>
    <row r="13" spans="1:5" ht="14.25">
      <c r="A13" s="8" t="s">
        <v>5</v>
      </c>
      <c r="B13" s="9" t="s">
        <v>11</v>
      </c>
      <c r="C13" s="10">
        <v>78</v>
      </c>
      <c r="D13" s="10">
        <v>23</v>
      </c>
      <c r="E13" s="11">
        <f t="shared" si="0"/>
        <v>55</v>
      </c>
    </row>
    <row r="14" spans="1:5" ht="15">
      <c r="A14" s="12"/>
      <c r="B14" s="13" t="s">
        <v>12</v>
      </c>
      <c r="C14" s="14">
        <f>SUM(C4:C13)</f>
        <v>780</v>
      </c>
      <c r="D14" s="14">
        <f>SUM(D4:D13)</f>
        <v>192</v>
      </c>
      <c r="E14" s="15">
        <f>SUM(E4:E13)</f>
        <v>588</v>
      </c>
    </row>
    <row r="16" spans="2:3" ht="20.25" customHeight="1">
      <c r="B16" s="5" t="s">
        <v>13</v>
      </c>
      <c r="C16" s="6">
        <f>D14/C14*100</f>
        <v>24.615384615384617</v>
      </c>
    </row>
    <row r="17" spans="2:3" ht="20.25" customHeight="1">
      <c r="B17" s="5" t="s">
        <v>14</v>
      </c>
      <c r="C17" s="7">
        <f>E14/C14*100</f>
        <v>75.38461538461539</v>
      </c>
    </row>
    <row r="18" spans="2:3" ht="21.75" customHeight="1">
      <c r="B18" s="5" t="s">
        <v>15</v>
      </c>
      <c r="C18" s="6">
        <f>SUM(C16:C17)</f>
        <v>100</v>
      </c>
    </row>
    <row r="20" spans="1:5" ht="30">
      <c r="A20" s="24" t="s">
        <v>0</v>
      </c>
      <c r="B20" s="25" t="s">
        <v>1</v>
      </c>
      <c r="C20" s="26" t="s">
        <v>3</v>
      </c>
      <c r="D20" s="26" t="s">
        <v>2</v>
      </c>
      <c r="E20" s="27" t="s">
        <v>4</v>
      </c>
    </row>
    <row r="21" spans="1:5" ht="14.25">
      <c r="A21" s="20" t="s">
        <v>16</v>
      </c>
      <c r="B21" s="21" t="s">
        <v>17</v>
      </c>
      <c r="C21" s="22">
        <v>78</v>
      </c>
      <c r="D21" s="22">
        <v>18</v>
      </c>
      <c r="E21" s="23">
        <f>C21-D21</f>
        <v>60</v>
      </c>
    </row>
    <row r="22" spans="1:5" ht="14.25">
      <c r="A22" s="20" t="s">
        <v>16</v>
      </c>
      <c r="B22" s="9" t="s">
        <v>18</v>
      </c>
      <c r="C22" s="10">
        <v>78</v>
      </c>
      <c r="D22" s="10">
        <v>27</v>
      </c>
      <c r="E22" s="11">
        <f>C22-D22</f>
        <v>51</v>
      </c>
    </row>
    <row r="23" spans="1:5" ht="14.25">
      <c r="A23" s="16" t="s">
        <v>16</v>
      </c>
      <c r="B23" s="17" t="s">
        <v>21</v>
      </c>
      <c r="C23" s="18">
        <v>78</v>
      </c>
      <c r="D23" s="18">
        <v>21</v>
      </c>
      <c r="E23" s="19">
        <f>C23-D23</f>
        <v>57</v>
      </c>
    </row>
    <row r="24" spans="1:5" ht="15">
      <c r="A24" s="12"/>
      <c r="B24" s="13" t="s">
        <v>12</v>
      </c>
      <c r="C24" s="14">
        <f>SUM(C21:C23)</f>
        <v>234</v>
      </c>
      <c r="D24" s="14">
        <f>SUM(D21:D23)</f>
        <v>66</v>
      </c>
      <c r="E24" s="15">
        <f>SUM(E21:E23)</f>
        <v>168</v>
      </c>
    </row>
    <row r="26" spans="2:3" ht="14.25">
      <c r="B26" s="5" t="s">
        <v>13</v>
      </c>
      <c r="C26" s="6">
        <f>D24/C24*100</f>
        <v>28.205128205128204</v>
      </c>
    </row>
    <row r="27" spans="2:3" ht="14.25">
      <c r="B27" s="5" t="s">
        <v>14</v>
      </c>
      <c r="C27" s="7">
        <f>E24/C24*100</f>
        <v>71.7948717948718</v>
      </c>
    </row>
    <row r="28" spans="2:3" ht="14.25">
      <c r="B28" s="5" t="s">
        <v>15</v>
      </c>
      <c r="C28" s="6">
        <f>SUM(C26:C27)</f>
        <v>100</v>
      </c>
    </row>
    <row r="30" spans="1:5" ht="30">
      <c r="A30" s="24" t="s">
        <v>0</v>
      </c>
      <c r="B30" s="25" t="s">
        <v>1</v>
      </c>
      <c r="C30" s="26" t="s">
        <v>3</v>
      </c>
      <c r="D30" s="26" t="s">
        <v>2</v>
      </c>
      <c r="E30" s="27" t="s">
        <v>4</v>
      </c>
    </row>
    <row r="31" spans="1:5" ht="14.25">
      <c r="A31" s="20" t="s">
        <v>50</v>
      </c>
      <c r="B31" s="21" t="s">
        <v>19</v>
      </c>
      <c r="C31" s="22">
        <v>78</v>
      </c>
      <c r="D31" s="22">
        <v>19</v>
      </c>
      <c r="E31" s="23">
        <f>C31-D31</f>
        <v>59</v>
      </c>
    </row>
    <row r="32" spans="1:5" ht="14.25">
      <c r="A32" s="20" t="s">
        <v>50</v>
      </c>
      <c r="B32" s="9" t="s">
        <v>20</v>
      </c>
      <c r="C32" s="10">
        <v>78</v>
      </c>
      <c r="D32" s="10">
        <v>20</v>
      </c>
      <c r="E32" s="11">
        <f>C32-D32</f>
        <v>58</v>
      </c>
    </row>
    <row r="33" spans="1:5" ht="15">
      <c r="A33" s="12"/>
      <c r="B33" s="13" t="s">
        <v>12</v>
      </c>
      <c r="C33" s="14">
        <f>SUM(C31:C32)</f>
        <v>156</v>
      </c>
      <c r="D33" s="14">
        <f>SUM(D31:D32)</f>
        <v>39</v>
      </c>
      <c r="E33" s="15">
        <f>SUM(E31:E32)</f>
        <v>117</v>
      </c>
    </row>
    <row r="35" spans="2:3" ht="14.25">
      <c r="B35" s="5" t="s">
        <v>13</v>
      </c>
      <c r="C35" s="6">
        <f>D33/C33*100</f>
        <v>25</v>
      </c>
    </row>
    <row r="36" spans="2:3" ht="14.25">
      <c r="B36" s="5" t="s">
        <v>14</v>
      </c>
      <c r="C36" s="7">
        <f>E33/C33*100</f>
        <v>75</v>
      </c>
    </row>
    <row r="37" spans="2:3" ht="14.25">
      <c r="B37" s="5" t="s">
        <v>15</v>
      </c>
      <c r="C37" s="6">
        <f>SUM(C35:C36)</f>
        <v>100</v>
      </c>
    </row>
    <row r="39" spans="1:5" ht="30">
      <c r="A39" s="24" t="s">
        <v>0</v>
      </c>
      <c r="B39" s="25" t="s">
        <v>1</v>
      </c>
      <c r="C39" s="26" t="s">
        <v>3</v>
      </c>
      <c r="D39" s="26" t="s">
        <v>2</v>
      </c>
      <c r="E39" s="27" t="s">
        <v>4</v>
      </c>
    </row>
    <row r="40" spans="1:5" ht="14.25">
      <c r="A40" s="20" t="s">
        <v>26</v>
      </c>
      <c r="B40" s="21" t="s">
        <v>29</v>
      </c>
      <c r="C40" s="22">
        <v>78</v>
      </c>
      <c r="D40" s="22">
        <v>14</v>
      </c>
      <c r="E40" s="23">
        <f>C40-D40</f>
        <v>64</v>
      </c>
    </row>
    <row r="41" spans="1:5" ht="14.25">
      <c r="A41" s="20" t="s">
        <v>26</v>
      </c>
      <c r="B41" s="21" t="s">
        <v>25</v>
      </c>
      <c r="C41" s="10">
        <v>78</v>
      </c>
      <c r="D41" s="10">
        <v>12</v>
      </c>
      <c r="E41" s="11">
        <f>C41-D41</f>
        <v>66</v>
      </c>
    </row>
    <row r="42" spans="1:5" ht="14.25">
      <c r="A42" s="20" t="s">
        <v>26</v>
      </c>
      <c r="B42" s="9" t="s">
        <v>24</v>
      </c>
      <c r="C42" s="10">
        <v>78</v>
      </c>
      <c r="D42" s="10">
        <v>14</v>
      </c>
      <c r="E42" s="11">
        <f>C42-D42</f>
        <v>64</v>
      </c>
    </row>
    <row r="43" spans="1:5" ht="15">
      <c r="A43" s="12"/>
      <c r="B43" s="13" t="s">
        <v>12</v>
      </c>
      <c r="C43" s="14">
        <f>SUM(C40:C42)</f>
        <v>234</v>
      </c>
      <c r="D43" s="14">
        <f>SUM(D40:D42)</f>
        <v>40</v>
      </c>
      <c r="E43" s="15">
        <f>SUM(E40:E42)</f>
        <v>194</v>
      </c>
    </row>
    <row r="45" spans="2:3" ht="14.25">
      <c r="B45" s="5" t="s">
        <v>13</v>
      </c>
      <c r="C45" s="6">
        <f>D43/C43*100</f>
        <v>17.094017094017094</v>
      </c>
    </row>
    <row r="46" spans="2:3" ht="14.25">
      <c r="B46" s="5" t="s">
        <v>14</v>
      </c>
      <c r="C46" s="7">
        <f>E43/C43*100</f>
        <v>82.90598290598291</v>
      </c>
    </row>
    <row r="47" spans="2:3" ht="14.25">
      <c r="B47" s="5" t="s">
        <v>15</v>
      </c>
      <c r="C47" s="6">
        <f>SUM(C45:C46)</f>
        <v>100</v>
      </c>
    </row>
    <row r="49" spans="1:5" ht="30">
      <c r="A49" s="24" t="s">
        <v>0</v>
      </c>
      <c r="B49" s="25" t="s">
        <v>1</v>
      </c>
      <c r="C49" s="26" t="s">
        <v>3</v>
      </c>
      <c r="D49" s="26" t="s">
        <v>2</v>
      </c>
      <c r="E49" s="27" t="s">
        <v>4</v>
      </c>
    </row>
    <row r="50" spans="1:5" ht="14.25">
      <c r="A50" s="20" t="s">
        <v>30</v>
      </c>
      <c r="B50" s="21" t="s">
        <v>31</v>
      </c>
      <c r="C50" s="22">
        <v>78</v>
      </c>
      <c r="D50" s="22">
        <v>23</v>
      </c>
      <c r="E50" s="23">
        <f>C50-D50</f>
        <v>55</v>
      </c>
    </row>
    <row r="51" spans="1:5" ht="14.25">
      <c r="A51" s="16" t="s">
        <v>30</v>
      </c>
      <c r="B51" s="17" t="s">
        <v>32</v>
      </c>
      <c r="C51" s="18">
        <v>78</v>
      </c>
      <c r="D51" s="18">
        <v>8</v>
      </c>
      <c r="E51" s="19">
        <f>C51-D51</f>
        <v>70</v>
      </c>
    </row>
    <row r="52" spans="1:5" ht="14.25">
      <c r="A52" s="12" t="s">
        <v>30</v>
      </c>
      <c r="B52" s="34" t="s">
        <v>27</v>
      </c>
      <c r="C52" s="14">
        <v>78</v>
      </c>
      <c r="D52" s="14">
        <v>18</v>
      </c>
      <c r="E52" s="15">
        <f>C52-D52</f>
        <v>60</v>
      </c>
    </row>
    <row r="53" spans="1:5" ht="14.25">
      <c r="A53" s="12" t="s">
        <v>30</v>
      </c>
      <c r="B53" s="34" t="s">
        <v>28</v>
      </c>
      <c r="C53" s="14">
        <v>78</v>
      </c>
      <c r="D53" s="14">
        <v>26</v>
      </c>
      <c r="E53" s="15">
        <f>C53-D53</f>
        <v>52</v>
      </c>
    </row>
    <row r="54" spans="1:5" ht="14.25">
      <c r="A54" s="12" t="s">
        <v>30</v>
      </c>
      <c r="B54" s="34" t="s">
        <v>51</v>
      </c>
      <c r="C54" s="14">
        <v>78</v>
      </c>
      <c r="D54" s="14">
        <v>17</v>
      </c>
      <c r="E54" s="15">
        <f>C54-D54</f>
        <v>61</v>
      </c>
    </row>
    <row r="55" spans="1:5" ht="15">
      <c r="A55" s="12"/>
      <c r="B55" s="13" t="s">
        <v>12</v>
      </c>
      <c r="C55" s="14">
        <f>SUM(C50:C54)</f>
        <v>390</v>
      </c>
      <c r="D55" s="14">
        <f>SUM(D50:D54)</f>
        <v>92</v>
      </c>
      <c r="E55" s="15">
        <f>SUM(E50:E54)</f>
        <v>298</v>
      </c>
    </row>
    <row r="57" spans="2:3" ht="14.25">
      <c r="B57" s="5" t="s">
        <v>13</v>
      </c>
      <c r="C57" s="6">
        <f>D55/C55*100</f>
        <v>23.589743589743588</v>
      </c>
    </row>
    <row r="58" spans="2:3" ht="14.25">
      <c r="B58" s="5" t="s">
        <v>14</v>
      </c>
      <c r="C58" s="7">
        <f>E55/C55*100</f>
        <v>76.41025641025641</v>
      </c>
    </row>
    <row r="59" spans="2:3" ht="14.25">
      <c r="B59" s="5" t="s">
        <v>15</v>
      </c>
      <c r="C59" s="6">
        <f>SUM(C57:C58)</f>
        <v>100</v>
      </c>
    </row>
    <row r="61" spans="1:5" ht="30">
      <c r="A61" s="24" t="s">
        <v>0</v>
      </c>
      <c r="B61" s="25" t="s">
        <v>1</v>
      </c>
      <c r="C61" s="26" t="s">
        <v>3</v>
      </c>
      <c r="D61" s="26" t="s">
        <v>2</v>
      </c>
      <c r="E61" s="27" t="s">
        <v>4</v>
      </c>
    </row>
    <row r="62" spans="1:5" ht="14.25">
      <c r="A62" s="20" t="s">
        <v>40</v>
      </c>
      <c r="B62" s="21" t="s">
        <v>33</v>
      </c>
      <c r="C62" s="22">
        <v>78</v>
      </c>
      <c r="D62" s="22">
        <v>18</v>
      </c>
      <c r="E62" s="23">
        <f>C62-D62</f>
        <v>60</v>
      </c>
    </row>
    <row r="63" spans="1:5" ht="14.25">
      <c r="A63" s="16" t="s">
        <v>40</v>
      </c>
      <c r="B63" s="17" t="s">
        <v>34</v>
      </c>
      <c r="C63" s="18">
        <v>78</v>
      </c>
      <c r="D63" s="18">
        <v>15</v>
      </c>
      <c r="E63" s="19">
        <f>C63-D63</f>
        <v>63</v>
      </c>
    </row>
    <row r="64" spans="1:5" ht="15">
      <c r="A64" s="12"/>
      <c r="B64" s="13" t="s">
        <v>12</v>
      </c>
      <c r="C64" s="14">
        <f>SUM(C62:C63)</f>
        <v>156</v>
      </c>
      <c r="D64" s="14">
        <f>SUM(D62:D63)</f>
        <v>33</v>
      </c>
      <c r="E64" s="15">
        <f>SUM(E62:E63)</f>
        <v>123</v>
      </c>
    </row>
    <row r="66" spans="2:3" ht="14.25">
      <c r="B66" s="5" t="s">
        <v>13</v>
      </c>
      <c r="C66" s="6">
        <f>D64/C64*100</f>
        <v>21.153846153846153</v>
      </c>
    </row>
    <row r="67" spans="2:3" ht="14.25">
      <c r="B67" s="5" t="s">
        <v>14</v>
      </c>
      <c r="C67" s="7">
        <f>E64/C64*100</f>
        <v>78.84615384615384</v>
      </c>
    </row>
    <row r="68" spans="2:3" ht="14.25">
      <c r="B68" s="5" t="s">
        <v>15</v>
      </c>
      <c r="C68" s="6">
        <f>SUM(C66:C67)</f>
        <v>100</v>
      </c>
    </row>
    <row r="73" spans="2:3" ht="14.25">
      <c r="B73" s="5" t="s">
        <v>38</v>
      </c>
      <c r="C73" s="1">
        <f>D14+D24+D33+D43+D55+D64</f>
        <v>462</v>
      </c>
    </row>
    <row r="74" spans="2:3" ht="14.25">
      <c r="B74" s="5" t="s">
        <v>39</v>
      </c>
      <c r="C74" s="2">
        <f>E14+E24+E33+E43+E55+E64</f>
        <v>1488</v>
      </c>
    </row>
    <row r="75" spans="2:3" ht="14.25">
      <c r="B75" s="5" t="s">
        <v>37</v>
      </c>
      <c r="C75" s="1">
        <f>C14+C24+C33+C43+C55+C64</f>
        <v>1950</v>
      </c>
    </row>
    <row r="76" ht="14.25">
      <c r="B76" s="5"/>
    </row>
    <row r="77" spans="2:3" ht="14.25">
      <c r="B77" s="5" t="s">
        <v>35</v>
      </c>
      <c r="C77" s="6">
        <f>(C16+C26+C35+C45+C57+C66)/600*100</f>
        <v>23.276353276353277</v>
      </c>
    </row>
    <row r="78" spans="2:3" ht="14.25">
      <c r="B78" s="5" t="s">
        <v>36</v>
      </c>
      <c r="C78" s="7">
        <f>(C17+C27+C36+C46+C58+C67)/600*100</f>
        <v>76.72364672364674</v>
      </c>
    </row>
    <row r="79" spans="2:3" ht="14.25">
      <c r="B79" s="5" t="s">
        <v>15</v>
      </c>
      <c r="C79" s="6">
        <f>SUM(C77:C78)</f>
        <v>100.00000000000001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0">
      <selection activeCell="B38" sqref="B38"/>
    </sheetView>
  </sheetViews>
  <sheetFormatPr defaultColWidth="9.140625" defaultRowHeight="15"/>
  <cols>
    <col min="1" max="1" width="20.140625" style="0" customWidth="1"/>
    <col min="2" max="2" width="63.8515625" style="0" customWidth="1"/>
  </cols>
  <sheetData>
    <row r="1" spans="1:2" ht="57">
      <c r="A1" s="29" t="s">
        <v>44</v>
      </c>
      <c r="B1" s="30" t="s">
        <v>45</v>
      </c>
    </row>
    <row r="2" spans="1:2" ht="14.25">
      <c r="A2" s="5" t="s">
        <v>13</v>
      </c>
      <c r="B2" s="31">
        <f>caricamento!C16</f>
        <v>24.615384615384617</v>
      </c>
    </row>
    <row r="3" spans="1:2" ht="14.25">
      <c r="A3" s="5" t="s">
        <v>14</v>
      </c>
      <c r="B3" s="32">
        <f>caricamento!C17</f>
        <v>75.38461538461539</v>
      </c>
    </row>
    <row r="4" spans="1:2" ht="14.25">
      <c r="A4" s="5" t="s">
        <v>15</v>
      </c>
      <c r="B4" s="31">
        <f>SUM(B2:B3)</f>
        <v>100</v>
      </c>
    </row>
    <row r="7" spans="1:2" ht="15">
      <c r="A7" s="29" t="s">
        <v>46</v>
      </c>
      <c r="B7" s="33" t="s">
        <v>52</v>
      </c>
    </row>
    <row r="8" spans="1:2" ht="14.25">
      <c r="A8" s="5" t="s">
        <v>13</v>
      </c>
      <c r="B8" s="31">
        <f>caricamento!C26</f>
        <v>28.205128205128204</v>
      </c>
    </row>
    <row r="9" spans="1:2" ht="14.25">
      <c r="A9" s="5" t="s">
        <v>14</v>
      </c>
      <c r="B9" s="32">
        <f>caricamento!C27</f>
        <v>71.7948717948718</v>
      </c>
    </row>
    <row r="10" spans="1:2" ht="14.25">
      <c r="A10" s="5" t="s">
        <v>15</v>
      </c>
      <c r="B10" s="31">
        <f>SUM(B8:B9)</f>
        <v>100</v>
      </c>
    </row>
    <row r="13" spans="1:2" ht="15">
      <c r="A13" s="29" t="s">
        <v>53</v>
      </c>
      <c r="B13" s="33" t="s">
        <v>54</v>
      </c>
    </row>
    <row r="14" spans="1:2" ht="14.25">
      <c r="A14" s="5" t="s">
        <v>13</v>
      </c>
      <c r="B14" s="31">
        <f>caricamento!C35</f>
        <v>25</v>
      </c>
    </row>
    <row r="15" spans="1:2" ht="14.25">
      <c r="A15" s="5" t="s">
        <v>14</v>
      </c>
      <c r="B15" s="32">
        <f>caricamento!C36</f>
        <v>75</v>
      </c>
    </row>
    <row r="16" spans="1:2" ht="14.25">
      <c r="A16" s="5" t="s">
        <v>15</v>
      </c>
      <c r="B16" s="31">
        <f>SUM(B14:B15)</f>
        <v>100</v>
      </c>
    </row>
    <row r="19" spans="1:2" ht="15">
      <c r="A19" s="29" t="s">
        <v>47</v>
      </c>
      <c r="B19" s="33" t="s">
        <v>55</v>
      </c>
    </row>
    <row r="20" spans="1:2" ht="14.25">
      <c r="A20" s="5" t="s">
        <v>13</v>
      </c>
      <c r="B20" s="31">
        <f>caricamento!C45</f>
        <v>17.094017094017094</v>
      </c>
    </row>
    <row r="21" spans="1:2" ht="14.25">
      <c r="A21" s="5" t="s">
        <v>14</v>
      </c>
      <c r="B21" s="32">
        <f>caricamento!C46</f>
        <v>82.90598290598291</v>
      </c>
    </row>
    <row r="22" spans="1:2" ht="14.25">
      <c r="A22" s="5" t="s">
        <v>15</v>
      </c>
      <c r="B22" s="31">
        <f>SUM(B20:B21)</f>
        <v>100</v>
      </c>
    </row>
    <row r="25" spans="1:2" ht="42.75">
      <c r="A25" s="29" t="s">
        <v>48</v>
      </c>
      <c r="B25" s="30" t="s">
        <v>56</v>
      </c>
    </row>
    <row r="26" spans="1:2" ht="14.25">
      <c r="A26" s="5" t="s">
        <v>13</v>
      </c>
      <c r="B26" s="31">
        <f>caricamento!C57</f>
        <v>23.589743589743588</v>
      </c>
    </row>
    <row r="27" spans="1:2" ht="14.25">
      <c r="A27" s="5" t="s">
        <v>14</v>
      </c>
      <c r="B27" s="32">
        <f>caricamento!C58</f>
        <v>76.41025641025641</v>
      </c>
    </row>
    <row r="28" spans="1:2" ht="14.25">
      <c r="A28" s="5" t="s">
        <v>15</v>
      </c>
      <c r="B28" s="31">
        <f>SUM(B26:B27)</f>
        <v>100</v>
      </c>
    </row>
    <row r="31" spans="1:2" ht="45">
      <c r="A31" s="29" t="s">
        <v>57</v>
      </c>
      <c r="B31" s="30" t="s">
        <v>58</v>
      </c>
    </row>
    <row r="32" spans="1:2" ht="14.25">
      <c r="A32" s="5" t="s">
        <v>13</v>
      </c>
      <c r="B32" s="31">
        <f>caricamento!C66</f>
        <v>21.153846153846153</v>
      </c>
    </row>
    <row r="33" spans="1:2" ht="14.25">
      <c r="A33" s="5" t="s">
        <v>14</v>
      </c>
      <c r="B33" s="32">
        <f>caricamento!C67</f>
        <v>78.84615384615384</v>
      </c>
    </row>
    <row r="34" spans="1:2" ht="14.25">
      <c r="A34" s="5" t="s">
        <v>15</v>
      </c>
      <c r="B34" s="31">
        <f>SUM(B32:B33)</f>
        <v>100</v>
      </c>
    </row>
    <row r="37" ht="14.25">
      <c r="B37" s="33"/>
    </row>
    <row r="38" spans="1:2" ht="14.25">
      <c r="A38" s="5" t="s">
        <v>35</v>
      </c>
      <c r="B38" s="31">
        <f>caricamento!C77</f>
        <v>23.276353276353277</v>
      </c>
    </row>
    <row r="39" spans="1:2" ht="14.25">
      <c r="A39" s="5" t="s">
        <v>36</v>
      </c>
      <c r="B39" s="32">
        <f>caricamento!C78</f>
        <v>76.72364672364674</v>
      </c>
    </row>
    <row r="40" spans="1:2" ht="14.25">
      <c r="A40" s="5" t="s">
        <v>15</v>
      </c>
      <c r="B40" s="31">
        <f>SUM(B38:B39)</f>
        <v>100.00000000000001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daniela</cp:lastModifiedBy>
  <cp:lastPrinted>2010-03-01T11:03:45Z</cp:lastPrinted>
  <dcterms:created xsi:type="dcterms:W3CDTF">2010-03-01T10:56:58Z</dcterms:created>
  <dcterms:modified xsi:type="dcterms:W3CDTF">2013-10-21T11:43:10Z</dcterms:modified>
  <cp:category/>
  <cp:version/>
  <cp:contentType/>
  <cp:contentStatus/>
</cp:coreProperties>
</file>